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1967 - Present" sheetId="1" r:id="rId1"/>
  </sheets>
  <definedNames>
    <definedName name="_Order1" hidden="1">0</definedName>
    <definedName name="_Order2" hidden="1">0</definedName>
    <definedName name="_xlnm.Print_Area" localSheetId="0">'1967 - Present'!$A$1:$AX$24</definedName>
    <definedName name="Print_Area_MI" localSheetId="0">'1967 - Present'!$A$1:$BE$5</definedName>
    <definedName name="_xlnm.Print_Titles" localSheetId="0">'1967 - Present'!$A:$A,'1967 - Present'!$1:$1</definedName>
    <definedName name="Print_Titles_MI" localSheetId="0">'1967 - Present'!#REF!,'1967 - Present'!$A:$A</definedName>
  </definedNames>
  <calcPr fullCalcOnLoad="1"/>
</workbook>
</file>

<file path=xl/sharedStrings.xml><?xml version="1.0" encoding="utf-8"?>
<sst xmlns="http://schemas.openxmlformats.org/spreadsheetml/2006/main" count="71" uniqueCount="71">
  <si>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</si>
  <si>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</si>
  <si>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</si>
  <si>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</si>
  <si>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</si>
  <si>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</si>
  <si>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</si>
  <si>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</si>
  <si>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</si>
  <si>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</si>
  <si>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</si>
  <si>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</si>
  <si>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</si>
  <si>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</si>
  <si>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</si>
  <si>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</si>
  <si>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</si>
  <si>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TOTAL</t>
  </si>
  <si>
    <t>TOTALS</t>
  </si>
  <si>
    <t>99-00</t>
  </si>
  <si>
    <t>00-01</t>
  </si>
  <si>
    <t>01-02</t>
  </si>
  <si>
    <t>02-03</t>
  </si>
  <si>
    <t>03-04</t>
  </si>
  <si>
    <t>80-81</t>
  </si>
  <si>
    <t>79-80</t>
  </si>
  <si>
    <t>78-79</t>
  </si>
  <si>
    <t>77-78</t>
  </si>
  <si>
    <t>76-77</t>
  </si>
  <si>
    <t>75-76</t>
  </si>
  <si>
    <t>71-72</t>
  </si>
  <si>
    <t>04-05</t>
  </si>
  <si>
    <t>05-06</t>
  </si>
  <si>
    <t>06-07</t>
  </si>
  <si>
    <t>07-08</t>
  </si>
  <si>
    <t>Transportation (non specific)</t>
  </si>
  <si>
    <t>Grain Movement Report</t>
  </si>
  <si>
    <t>Rail Form Study</t>
  </si>
  <si>
    <t>Grain Rate Book</t>
  </si>
  <si>
    <t>Hawkins Digest</t>
  </si>
  <si>
    <t>Commerce Law Service</t>
  </si>
  <si>
    <t>Whiteside/Rademaerer Consultants</t>
  </si>
  <si>
    <t>DOA Transportation</t>
  </si>
  <si>
    <t>DOC Transportation</t>
  </si>
  <si>
    <t>NAWG Transport Comm.</t>
  </si>
  <si>
    <t xml:space="preserve">Studies of AG Coalition </t>
  </si>
  <si>
    <t>AAPR-NATL Waterway User Fee</t>
  </si>
  <si>
    <t>MT Citizens' Freight Rate Assn.</t>
  </si>
  <si>
    <t>NAT'L Rail Shippers Coalition (ARC)</t>
  </si>
  <si>
    <t>Alliance for Rail Competition Membership</t>
  </si>
  <si>
    <t>ARC Representation</t>
  </si>
  <si>
    <t>08-09</t>
  </si>
  <si>
    <t>09-10</t>
  </si>
  <si>
    <t>10-11</t>
  </si>
  <si>
    <t>Alternative Dispute Resolution(MGF)</t>
  </si>
  <si>
    <t>11-12</t>
  </si>
  <si>
    <t>12-13</t>
  </si>
  <si>
    <t>13-14</t>
  </si>
  <si>
    <t>14-15</t>
  </si>
  <si>
    <t>STB/Rail Representation</t>
  </si>
  <si>
    <t>15-16</t>
  </si>
  <si>
    <t>Trade and Transportation</t>
  </si>
  <si>
    <t>Unanticipated Special Project Funding</t>
  </si>
  <si>
    <t>2017</t>
  </si>
  <si>
    <t>NDSU Transportation Analysis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</si>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</sst>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8"/>
      <name val="TIMES"/>
      <family val="0"/>
    </font>
    <font>
      <sz val="10"/>
      <name val="Arial"/>
      <family val="0"/>
    </font>
    <font>
      <sz val="10"/>
      <name val="TIMES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2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 horizontal="left" vertical="center"/>
    </xf>
    <xf numFmtId="37" fontId="0" fillId="0" borderId="0" xfId="0" applyNumberFormat="1" applyBorder="1" applyAlignment="1" applyProtection="1">
      <alignment horizontal="left" vertical="center"/>
      <protection/>
    </xf>
    <xf numFmtId="37" fontId="0" fillId="0" borderId="0" xfId="0" applyBorder="1" applyAlignment="1">
      <alignment horizontal="left"/>
    </xf>
    <xf numFmtId="37" fontId="2" fillId="0" borderId="10" xfId="0" applyNumberFormat="1" applyFont="1" applyBorder="1" applyAlignment="1" applyProtection="1">
      <alignment horizontal="left"/>
      <protection/>
    </xf>
    <xf numFmtId="37" fontId="0" fillId="0" borderId="10" xfId="0" applyBorder="1" applyAlignment="1">
      <alignment horizontal="left" indent="2"/>
    </xf>
    <xf numFmtId="37" fontId="0" fillId="0" borderId="11" xfId="0" applyBorder="1" applyAlignment="1">
      <alignment horizontal="left" vertical="center"/>
    </xf>
    <xf numFmtId="37" fontId="0" fillId="0" borderId="0" xfId="0" applyNumberFormat="1" applyFont="1" applyBorder="1" applyAlignment="1" applyProtection="1">
      <alignment horizontal="left" vertical="center"/>
      <protection/>
    </xf>
    <xf numFmtId="37" fontId="0" fillId="0" borderId="0" xfId="0" applyFont="1" applyBorder="1" applyAlignment="1">
      <alignment horizontal="left" vertical="center"/>
    </xf>
    <xf numFmtId="37" fontId="2" fillId="0" borderId="12" xfId="0" applyFont="1" applyFill="1" applyBorder="1" applyAlignment="1" applyProtection="1">
      <alignment horizontal="left" vertical="center"/>
      <protection/>
    </xf>
    <xf numFmtId="37" fontId="3" fillId="0" borderId="13" xfId="0" applyNumberFormat="1" applyFont="1" applyBorder="1" applyAlignment="1" applyProtection="1">
      <alignment horizontal="left" vertical="center" indent="2"/>
      <protection/>
    </xf>
    <xf numFmtId="37" fontId="3" fillId="0" borderId="14" xfId="0" applyNumberFormat="1" applyFont="1" applyBorder="1" applyAlignment="1" applyProtection="1">
      <alignment horizontal="left" vertical="center" indent="2"/>
      <protection/>
    </xf>
    <xf numFmtId="37" fontId="3" fillId="0" borderId="15" xfId="0" applyNumberFormat="1" applyFont="1" applyBorder="1" applyAlignment="1" applyProtection="1">
      <alignment horizontal="left" vertical="center" indent="2"/>
      <protection/>
    </xf>
    <xf numFmtId="37" fontId="3" fillId="0" borderId="16" xfId="0" applyFont="1" applyBorder="1" applyAlignment="1">
      <alignment horizontal="center" vertical="center"/>
    </xf>
    <xf numFmtId="37" fontId="3" fillId="0" borderId="17" xfId="0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37" fontId="3" fillId="0" borderId="19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5" fontId="2" fillId="0" borderId="20" xfId="0" applyNumberFormat="1" applyFont="1" applyBorder="1" applyAlignment="1" applyProtection="1">
      <alignment horizontal="center" vertical="center"/>
      <protection/>
    </xf>
    <xf numFmtId="5" fontId="2" fillId="0" borderId="21" xfId="0" applyNumberFormat="1" applyFont="1" applyBorder="1" applyAlignment="1" applyProtection="1">
      <alignment horizontal="center" vertical="center"/>
      <protection/>
    </xf>
    <xf numFmtId="5" fontId="2" fillId="0" borderId="22" xfId="0" applyNumberFormat="1" applyFont="1" applyBorder="1" applyAlignment="1" applyProtection="1">
      <alignment horizontal="center" vertical="center"/>
      <protection/>
    </xf>
    <xf numFmtId="5" fontId="2" fillId="0" borderId="23" xfId="0" applyNumberFormat="1" applyFont="1" applyBorder="1" applyAlignment="1" applyProtection="1">
      <alignment horizontal="center" vertical="center"/>
      <protection/>
    </xf>
    <xf numFmtId="5" fontId="2" fillId="0" borderId="24" xfId="0" applyNumberFormat="1" applyFont="1" applyBorder="1" applyAlignment="1" applyProtection="1">
      <alignment horizontal="center" vertical="center"/>
      <protection/>
    </xf>
    <xf numFmtId="5" fontId="3" fillId="0" borderId="23" xfId="0" applyNumberFormat="1" applyFont="1" applyBorder="1" applyAlignment="1" applyProtection="1">
      <alignment horizontal="center" vertical="center"/>
      <protection/>
    </xf>
    <xf numFmtId="5" fontId="2" fillId="0" borderId="25" xfId="0" applyNumberFormat="1" applyFont="1" applyBorder="1" applyAlignment="1" applyProtection="1">
      <alignment horizontal="center" vertical="center"/>
      <protection/>
    </xf>
    <xf numFmtId="5" fontId="2" fillId="0" borderId="26" xfId="0" applyNumberFormat="1" applyFont="1" applyBorder="1" applyAlignment="1" applyProtection="1">
      <alignment horizontal="center" vertical="center"/>
      <protection/>
    </xf>
    <xf numFmtId="5" fontId="2" fillId="0" borderId="27" xfId="0" applyNumberFormat="1" applyFont="1" applyBorder="1" applyAlignment="1" applyProtection="1">
      <alignment horizontal="center" vertical="center"/>
      <protection/>
    </xf>
    <xf numFmtId="5" fontId="2" fillId="0" borderId="26" xfId="0" applyNumberFormat="1" applyFont="1" applyFill="1" applyBorder="1" applyAlignment="1" applyProtection="1">
      <alignment horizontal="center" vertical="center"/>
      <protection/>
    </xf>
    <xf numFmtId="5" fontId="0" fillId="0" borderId="25" xfId="0" applyNumberFormat="1" applyFont="1" applyBorder="1" applyAlignment="1">
      <alignment horizontal="center" vertical="center"/>
    </xf>
    <xf numFmtId="5" fontId="0" fillId="0" borderId="26" xfId="0" applyNumberFormat="1" applyFon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5" fontId="0" fillId="0" borderId="26" xfId="0" applyNumberFormat="1" applyBorder="1" applyAlignment="1">
      <alignment horizontal="center" vertical="center"/>
    </xf>
    <xf numFmtId="5" fontId="0" fillId="0" borderId="27" xfId="0" applyNumberFormat="1" applyBorder="1" applyAlignment="1">
      <alignment horizontal="center" vertical="center"/>
    </xf>
    <xf numFmtId="5" fontId="0" fillId="0" borderId="23" xfId="0" applyNumberFormat="1" applyBorder="1" applyAlignment="1">
      <alignment horizontal="center" vertical="center"/>
    </xf>
    <xf numFmtId="5" fontId="2" fillId="0" borderId="24" xfId="0" applyNumberFormat="1" applyFont="1" applyBorder="1" applyAlignment="1">
      <alignment horizontal="center" vertical="center"/>
    </xf>
    <xf numFmtId="5" fontId="2" fillId="0" borderId="23" xfId="0" applyNumberFormat="1" applyFont="1" applyBorder="1" applyAlignment="1">
      <alignment horizontal="center" vertical="center"/>
    </xf>
    <xf numFmtId="5" fontId="0" fillId="0" borderId="28" xfId="0" applyNumberFormat="1" applyBorder="1" applyAlignment="1">
      <alignment horizontal="center" vertical="center"/>
    </xf>
    <xf numFmtId="5" fontId="0" fillId="0" borderId="29" xfId="0" applyNumberFormat="1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37" fontId="3" fillId="0" borderId="18" xfId="0" applyNumberFormat="1" applyFont="1" applyBorder="1" applyAlignment="1" applyProtection="1">
      <alignment horizontal="center" vertical="center"/>
      <protection/>
    </xf>
    <xf numFmtId="5" fontId="3" fillId="0" borderId="31" xfId="0" applyNumberFormat="1" applyFont="1" applyBorder="1" applyAlignment="1" applyProtection="1">
      <alignment horizontal="center" vertical="center"/>
      <protection/>
    </xf>
    <xf numFmtId="5" fontId="3" fillId="0" borderId="32" xfId="0" applyNumberFormat="1" applyFont="1" applyBorder="1" applyAlignment="1" applyProtection="1">
      <alignment horizontal="center" vertical="center"/>
      <protection/>
    </xf>
    <xf numFmtId="5" fontId="3" fillId="0" borderId="33" xfId="0" applyNumberFormat="1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left" vertical="center"/>
    </xf>
    <xf numFmtId="37" fontId="3" fillId="0" borderId="34" xfId="0" applyNumberFormat="1" applyFont="1" applyBorder="1" applyAlignment="1" applyProtection="1">
      <alignment horizontal="left" vertical="center" indent="2"/>
      <protection/>
    </xf>
    <xf numFmtId="5" fontId="3" fillId="0" borderId="35" xfId="0" applyNumberFormat="1" applyFont="1" applyBorder="1" applyAlignment="1" applyProtection="1">
      <alignment horizontal="center" vertical="center"/>
      <protection/>
    </xf>
    <xf numFmtId="5" fontId="3" fillId="0" borderId="36" xfId="0" applyNumberFormat="1" applyFont="1" applyBorder="1" applyAlignment="1" applyProtection="1">
      <alignment horizontal="center" vertical="center"/>
      <protection/>
    </xf>
    <xf numFmtId="5" fontId="3" fillId="0" borderId="37" xfId="0" applyNumberFormat="1" applyFont="1" applyBorder="1" applyAlignment="1" applyProtection="1">
      <alignment horizontal="center" vertical="center"/>
      <protection/>
    </xf>
    <xf numFmtId="5" fontId="3" fillId="0" borderId="38" xfId="0" applyNumberFormat="1" applyFont="1" applyBorder="1" applyAlignment="1" applyProtection="1">
      <alignment horizontal="center" vertical="center"/>
      <protection/>
    </xf>
    <xf numFmtId="5" fontId="3" fillId="0" borderId="39" xfId="0" applyNumberFormat="1" applyFont="1" applyBorder="1" applyAlignment="1" applyProtection="1">
      <alignment horizontal="center" vertical="center"/>
      <protection/>
    </xf>
    <xf numFmtId="5" fontId="3" fillId="0" borderId="40" xfId="0" applyNumberFormat="1" applyFont="1" applyBorder="1" applyAlignment="1" applyProtection="1">
      <alignment horizontal="center" vertical="center"/>
      <protection/>
    </xf>
    <xf numFmtId="37" fontId="3" fillId="0" borderId="41" xfId="0" applyNumberFormat="1" applyFont="1" applyBorder="1" applyAlignment="1" applyProtection="1">
      <alignment horizontal="left" vertical="center" indent="2"/>
      <protection/>
    </xf>
    <xf numFmtId="5" fontId="0" fillId="0" borderId="42" xfId="0" applyNumberFormat="1" applyBorder="1" applyAlignment="1">
      <alignment horizontal="center" vertical="center"/>
    </xf>
    <xf numFmtId="5" fontId="0" fillId="0" borderId="43" xfId="0" applyNumberFormat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  <protection/>
    </xf>
    <xf numFmtId="5" fontId="2" fillId="0" borderId="44" xfId="0" applyNumberFormat="1" applyFont="1" applyBorder="1" applyAlignment="1">
      <alignment horizontal="center" vertical="center"/>
    </xf>
    <xf numFmtId="5" fontId="0" fillId="0" borderId="44" xfId="0" applyNumberFormat="1" applyBorder="1" applyAlignment="1">
      <alignment horizontal="center" vertical="center"/>
    </xf>
    <xf numFmtId="5" fontId="2" fillId="0" borderId="45" xfId="0" applyNumberFormat="1" applyFont="1" applyBorder="1" applyAlignment="1">
      <alignment horizontal="center" vertical="center"/>
    </xf>
    <xf numFmtId="5" fontId="0" fillId="0" borderId="35" xfId="0" applyNumberFormat="1" applyBorder="1" applyAlignment="1">
      <alignment horizontal="center" vertical="center"/>
    </xf>
    <xf numFmtId="5" fontId="0" fillId="0" borderId="32" xfId="0" applyNumberFormat="1" applyBorder="1" applyAlignment="1">
      <alignment horizontal="center" vertical="center"/>
    </xf>
    <xf numFmtId="5" fontId="0" fillId="0" borderId="46" xfId="0" applyNumberFormat="1" applyBorder="1" applyAlignment="1">
      <alignment horizontal="center" vertical="center"/>
    </xf>
    <xf numFmtId="5" fontId="2" fillId="0" borderId="46" xfId="0" applyNumberFormat="1" applyFont="1" applyBorder="1" applyAlignment="1">
      <alignment horizontal="center" vertical="center"/>
    </xf>
    <xf numFmtId="5" fontId="2" fillId="0" borderId="47" xfId="0" applyNumberFormat="1" applyFont="1" applyBorder="1" applyAlignment="1">
      <alignment horizontal="center" vertical="center"/>
    </xf>
    <xf numFmtId="5" fontId="2" fillId="0" borderId="48" xfId="0" applyNumberFormat="1" applyFont="1" applyBorder="1" applyAlignment="1">
      <alignment horizontal="center" vertical="center"/>
    </xf>
    <xf numFmtId="5" fontId="3" fillId="0" borderId="4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24"/>
  <sheetViews>
    <sheetView showZeros="0" tabSelected="1" zoomScalePageLayoutView="0" workbookViewId="0" topLeftCell="A1">
      <pane xSplit="1" ySplit="1" topLeftCell="AH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24" sqref="AX24"/>
    </sheetView>
  </sheetViews>
  <sheetFormatPr defaultColWidth="9.8515625" defaultRowHeight="12"/>
  <cols>
    <col min="1" max="1" width="49.421875" style="6" customWidth="1"/>
    <col min="2" max="2" width="10.7109375" style="4" customWidth="1"/>
    <col min="3" max="3" width="10.28125" style="4" customWidth="1"/>
    <col min="4" max="4" width="9.8515625" style="4" customWidth="1"/>
    <col min="5" max="5" width="10.8515625" style="4" customWidth="1"/>
    <col min="6" max="6" width="10.00390625" style="4" customWidth="1"/>
    <col min="7" max="7" width="10.28125" style="4" customWidth="1"/>
    <col min="8" max="8" width="10.7109375" style="4" customWidth="1"/>
    <col min="9" max="10" width="11.140625" style="4" customWidth="1"/>
    <col min="11" max="11" width="10.421875" style="4" customWidth="1"/>
    <col min="12" max="12" width="11.7109375" style="4" customWidth="1"/>
    <col min="13" max="13" width="9.421875" style="4" customWidth="1"/>
    <col min="14" max="14" width="9.8515625" style="4" customWidth="1"/>
    <col min="15" max="16" width="9.7109375" style="4" customWidth="1"/>
    <col min="17" max="17" width="10.28125" style="4" customWidth="1"/>
    <col min="18" max="19" width="9.7109375" style="4" customWidth="1"/>
    <col min="20" max="20" width="10.8515625" style="4" customWidth="1"/>
    <col min="21" max="21" width="9.421875" style="4" customWidth="1"/>
    <col min="22" max="22" width="10.140625" style="4" customWidth="1"/>
    <col min="23" max="23" width="9.140625" style="4" customWidth="1"/>
    <col min="24" max="24" width="9.7109375" style="4" customWidth="1"/>
    <col min="25" max="25" width="11.28125" style="4" customWidth="1"/>
    <col min="26" max="26" width="10.28125" style="4" customWidth="1"/>
    <col min="27" max="27" width="0.13671875" style="4" customWidth="1"/>
    <col min="28" max="28" width="10.7109375" style="4" customWidth="1"/>
    <col min="29" max="29" width="10.8515625" style="4" customWidth="1"/>
    <col min="30" max="30" width="10.28125" style="4" customWidth="1"/>
    <col min="31" max="31" width="11.00390625" style="4" customWidth="1"/>
    <col min="32" max="32" width="10.28125" style="4" customWidth="1"/>
    <col min="33" max="33" width="11.00390625" style="4" customWidth="1"/>
    <col min="34" max="34" width="11.8515625" style="4" customWidth="1"/>
    <col min="35" max="35" width="11.00390625" style="4" customWidth="1"/>
    <col min="36" max="36" width="11.421875" style="4" customWidth="1"/>
    <col min="37" max="37" width="11.7109375" style="4" customWidth="1"/>
    <col min="38" max="38" width="11.00390625" style="4" customWidth="1"/>
    <col min="39" max="49" width="12.28125" style="4" customWidth="1"/>
    <col min="50" max="50" width="13.421875" style="4" customWidth="1"/>
    <col min="51" max="51" width="2.8515625" style="4" customWidth="1"/>
    <col min="52" max="223" width="9.8515625" style="4" customWidth="1"/>
    <col min="224" max="224" width="1.8515625" style="4" customWidth="1"/>
    <col min="225" max="16384" width="9.8515625" style="4" customWidth="1"/>
  </cols>
  <sheetData>
    <row r="1" spans="1:74" s="7" customFormat="1" ht="15" customHeight="1" thickBot="1">
      <c r="A1" s="10"/>
      <c r="B1" s="14" t="s">
        <v>30</v>
      </c>
      <c r="C1" s="15" t="s">
        <v>29</v>
      </c>
      <c r="D1" s="15" t="s">
        <v>28</v>
      </c>
      <c r="E1" s="15" t="s">
        <v>27</v>
      </c>
      <c r="F1" s="15" t="s">
        <v>26</v>
      </c>
      <c r="G1" s="15" t="s">
        <v>25</v>
      </c>
      <c r="H1" s="15" t="s">
        <v>24</v>
      </c>
      <c r="I1" s="15" t="s">
        <v>0</v>
      </c>
      <c r="J1" s="15" t="s">
        <v>1</v>
      </c>
      <c r="K1" s="15" t="s">
        <v>2</v>
      </c>
      <c r="L1" s="15" t="s">
        <v>3</v>
      </c>
      <c r="M1" s="15" t="s">
        <v>4</v>
      </c>
      <c r="N1" s="15" t="s">
        <v>5</v>
      </c>
      <c r="O1" s="15" t="s">
        <v>6</v>
      </c>
      <c r="P1" s="16" t="s">
        <v>7</v>
      </c>
      <c r="Q1" s="16" t="s">
        <v>8</v>
      </c>
      <c r="R1" s="16" t="s">
        <v>9</v>
      </c>
      <c r="S1" s="16" t="s">
        <v>10</v>
      </c>
      <c r="T1" s="16" t="s">
        <v>11</v>
      </c>
      <c r="U1" s="16" t="s">
        <v>12</v>
      </c>
      <c r="V1" s="16" t="s">
        <v>13</v>
      </c>
      <c r="W1" s="16" t="s">
        <v>14</v>
      </c>
      <c r="X1" s="16" t="s">
        <v>15</v>
      </c>
      <c r="Y1" s="16" t="s">
        <v>16</v>
      </c>
      <c r="Z1" s="41" t="s">
        <v>19</v>
      </c>
      <c r="AA1" s="41" t="s">
        <v>20</v>
      </c>
      <c r="AB1" s="19" t="s">
        <v>21</v>
      </c>
      <c r="AC1" s="17" t="s">
        <v>22</v>
      </c>
      <c r="AD1" s="19" t="s">
        <v>23</v>
      </c>
      <c r="AE1" s="17" t="s">
        <v>31</v>
      </c>
      <c r="AF1" s="17" t="s">
        <v>32</v>
      </c>
      <c r="AG1" s="17" t="s">
        <v>33</v>
      </c>
      <c r="AH1" s="17" t="s">
        <v>34</v>
      </c>
      <c r="AI1" s="17" t="s">
        <v>51</v>
      </c>
      <c r="AJ1" s="17" t="s">
        <v>52</v>
      </c>
      <c r="AK1" s="17" t="s">
        <v>53</v>
      </c>
      <c r="AL1" s="17" t="s">
        <v>55</v>
      </c>
      <c r="AM1" s="17" t="s">
        <v>56</v>
      </c>
      <c r="AN1" s="56" t="s">
        <v>57</v>
      </c>
      <c r="AO1" s="56" t="s">
        <v>58</v>
      </c>
      <c r="AP1" s="56" t="s">
        <v>60</v>
      </c>
      <c r="AQ1" s="56" t="s">
        <v>63</v>
      </c>
      <c r="AR1" s="56" t="s">
        <v>65</v>
      </c>
      <c r="AS1" s="56" t="s">
        <v>66</v>
      </c>
      <c r="AT1" s="56" t="s">
        <v>67</v>
      </c>
      <c r="AU1" s="56" t="s">
        <v>68</v>
      </c>
      <c r="AV1" s="17" t="s">
        <v>69</v>
      </c>
      <c r="AW1" s="17" t="s">
        <v>70</v>
      </c>
      <c r="AX1" s="18" t="s">
        <v>17</v>
      </c>
      <c r="AY1" s="3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51" s="2" customFormat="1" ht="30" customHeight="1">
      <c r="A2" s="11" t="s">
        <v>35</v>
      </c>
      <c r="B2" s="20">
        <v>2250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3"/>
      <c r="AA2" s="23"/>
      <c r="AB2" s="23"/>
      <c r="AC2" s="23"/>
      <c r="AD2" s="23"/>
      <c r="AE2" s="24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5">
        <f>SUM(B2:AV2)</f>
        <v>2250</v>
      </c>
      <c r="AY2" s="3"/>
    </row>
    <row r="3" spans="1:51" s="2" customFormat="1" ht="30" customHeight="1">
      <c r="A3" s="12" t="s">
        <v>36</v>
      </c>
      <c r="B3" s="26">
        <v>2131</v>
      </c>
      <c r="C3" s="27">
        <v>16900</v>
      </c>
      <c r="D3" s="27">
        <v>14500</v>
      </c>
      <c r="E3" s="27">
        <v>10000</v>
      </c>
      <c r="F3" s="27">
        <v>10000</v>
      </c>
      <c r="G3" s="27"/>
      <c r="H3" s="27"/>
      <c r="I3" s="27"/>
      <c r="J3" s="27">
        <v>13000</v>
      </c>
      <c r="K3" s="27">
        <v>14200</v>
      </c>
      <c r="L3" s="27">
        <v>14200</v>
      </c>
      <c r="M3" s="27">
        <v>15652</v>
      </c>
      <c r="N3" s="27">
        <v>15650</v>
      </c>
      <c r="O3" s="27">
        <v>15652</v>
      </c>
      <c r="P3" s="27">
        <v>15652</v>
      </c>
      <c r="Q3" s="27"/>
      <c r="R3" s="27">
        <v>15652</v>
      </c>
      <c r="S3" s="27">
        <v>16652</v>
      </c>
      <c r="T3" s="27">
        <v>16000</v>
      </c>
      <c r="U3" s="27"/>
      <c r="V3" s="27">
        <v>12000</v>
      </c>
      <c r="W3" s="27">
        <v>12000</v>
      </c>
      <c r="X3" s="27"/>
      <c r="Y3" s="28">
        <v>14000</v>
      </c>
      <c r="Z3" s="23">
        <v>11000</v>
      </c>
      <c r="AA3" s="23">
        <v>8000</v>
      </c>
      <c r="AB3" s="23">
        <v>8000</v>
      </c>
      <c r="AC3" s="23">
        <v>6500</v>
      </c>
      <c r="AD3" s="23">
        <v>6500</v>
      </c>
      <c r="AE3" s="24">
        <v>6500</v>
      </c>
      <c r="AF3" s="23">
        <v>15500</v>
      </c>
      <c r="AG3" s="23">
        <v>15500</v>
      </c>
      <c r="AH3" s="23">
        <v>15500</v>
      </c>
      <c r="AI3" s="23">
        <v>20000</v>
      </c>
      <c r="AJ3" s="23">
        <v>24000</v>
      </c>
      <c r="AK3" s="23">
        <v>24000</v>
      </c>
      <c r="AL3" s="23">
        <v>24000</v>
      </c>
      <c r="AM3" s="23">
        <v>20000</v>
      </c>
      <c r="AN3" s="23">
        <v>10000</v>
      </c>
      <c r="AO3" s="23"/>
      <c r="AP3" s="23"/>
      <c r="AQ3" s="23"/>
      <c r="AR3" s="23"/>
      <c r="AS3" s="23"/>
      <c r="AT3" s="23"/>
      <c r="AU3" s="23"/>
      <c r="AV3" s="23"/>
      <c r="AW3" s="23"/>
      <c r="AX3" s="25">
        <f aca="true" t="shared" si="0" ref="AX3:AX22">SUM(B3:AV3)</f>
        <v>458841</v>
      </c>
      <c r="AY3" s="3"/>
    </row>
    <row r="4" spans="1:51" s="2" customFormat="1" ht="30" customHeight="1">
      <c r="A4" s="12" t="s">
        <v>37</v>
      </c>
      <c r="B4" s="26">
        <v>2000</v>
      </c>
      <c r="C4" s="27">
        <v>2000</v>
      </c>
      <c r="D4" s="27">
        <v>2000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3"/>
      <c r="AA4" s="23"/>
      <c r="AB4" s="23"/>
      <c r="AC4" s="23"/>
      <c r="AD4" s="23"/>
      <c r="AE4" s="24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5">
        <f t="shared" si="0"/>
        <v>6000</v>
      </c>
      <c r="AY4" s="3"/>
    </row>
    <row r="5" spans="1:51" s="2" customFormat="1" ht="30" customHeight="1">
      <c r="A5" s="12" t="s">
        <v>38</v>
      </c>
      <c r="B5" s="26">
        <v>3000</v>
      </c>
      <c r="C5" s="27">
        <v>500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3"/>
      <c r="AA5" s="23"/>
      <c r="AB5" s="23"/>
      <c r="AC5" s="23"/>
      <c r="AD5" s="23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5">
        <f t="shared" si="0"/>
        <v>3500</v>
      </c>
      <c r="AY5" s="3"/>
    </row>
    <row r="6" spans="1:51" s="2" customFormat="1" ht="30" customHeight="1">
      <c r="A6" s="12" t="s">
        <v>39</v>
      </c>
      <c r="B6" s="26">
        <v>250</v>
      </c>
      <c r="C6" s="27">
        <v>500</v>
      </c>
      <c r="D6" s="27">
        <v>500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3"/>
      <c r="AA6" s="23"/>
      <c r="AB6" s="23"/>
      <c r="AC6" s="23"/>
      <c r="AD6" s="23"/>
      <c r="AE6" s="24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5">
        <f t="shared" si="0"/>
        <v>1250</v>
      </c>
      <c r="AY6" s="3"/>
    </row>
    <row r="7" spans="1:51" s="2" customFormat="1" ht="30" customHeight="1">
      <c r="A7" s="12" t="s">
        <v>40</v>
      </c>
      <c r="B7" s="26">
        <v>500</v>
      </c>
      <c r="C7" s="27">
        <v>500</v>
      </c>
      <c r="D7" s="27">
        <v>500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3"/>
      <c r="AA7" s="23"/>
      <c r="AB7" s="23"/>
      <c r="AC7" s="23"/>
      <c r="AD7" s="23"/>
      <c r="AE7" s="24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5">
        <f t="shared" si="0"/>
        <v>1500</v>
      </c>
      <c r="AY7" s="3"/>
    </row>
    <row r="8" spans="1:51" s="2" customFormat="1" ht="30" customHeight="1">
      <c r="A8" s="12" t="s">
        <v>41</v>
      </c>
      <c r="B8" s="26"/>
      <c r="C8" s="27"/>
      <c r="D8" s="27"/>
      <c r="E8" s="27"/>
      <c r="F8" s="27"/>
      <c r="G8" s="27">
        <v>23500</v>
      </c>
      <c r="H8" s="27"/>
      <c r="I8" s="27">
        <v>23000</v>
      </c>
      <c r="J8" s="27">
        <v>26000</v>
      </c>
      <c r="K8" s="29">
        <v>31000</v>
      </c>
      <c r="L8" s="27">
        <v>12000</v>
      </c>
      <c r="M8" s="27">
        <v>12000</v>
      </c>
      <c r="N8" s="27">
        <v>12000</v>
      </c>
      <c r="O8" s="27">
        <v>14500</v>
      </c>
      <c r="P8" s="27">
        <v>18000</v>
      </c>
      <c r="Q8" s="27">
        <v>29000</v>
      </c>
      <c r="R8" s="27">
        <v>15000</v>
      </c>
      <c r="S8" s="27">
        <v>12000</v>
      </c>
      <c r="T8" s="27">
        <v>24000</v>
      </c>
      <c r="U8" s="27">
        <v>36000</v>
      </c>
      <c r="V8" s="27">
        <v>36000</v>
      </c>
      <c r="W8" s="27">
        <v>41400</v>
      </c>
      <c r="X8" s="27">
        <v>47000</v>
      </c>
      <c r="Y8" s="28">
        <v>47000</v>
      </c>
      <c r="Z8" s="23">
        <v>40020</v>
      </c>
      <c r="AA8" s="23">
        <v>41220</v>
      </c>
      <c r="AB8" s="23">
        <v>48000</v>
      </c>
      <c r="AC8" s="23">
        <v>48000</v>
      </c>
      <c r="AD8" s="23">
        <v>48000</v>
      </c>
      <c r="AE8" s="24">
        <v>50000</v>
      </c>
      <c r="AF8" s="23">
        <v>55000</v>
      </c>
      <c r="AG8" s="23">
        <v>60000</v>
      </c>
      <c r="AH8" s="23">
        <v>65000</v>
      </c>
      <c r="AI8" s="23">
        <v>65000</v>
      </c>
      <c r="AJ8" s="23">
        <v>65000</v>
      </c>
      <c r="AK8" s="23">
        <v>65000</v>
      </c>
      <c r="AL8" s="23">
        <v>68000</v>
      </c>
      <c r="AM8" s="23">
        <v>90000</v>
      </c>
      <c r="AN8" s="23">
        <v>100000</v>
      </c>
      <c r="AO8" s="23">
        <v>115000</v>
      </c>
      <c r="AP8" s="23">
        <v>100000</v>
      </c>
      <c r="AQ8" s="23"/>
      <c r="AR8" s="23"/>
      <c r="AS8" s="23"/>
      <c r="AT8" s="23"/>
      <c r="AU8" s="23"/>
      <c r="AV8" s="23"/>
      <c r="AW8" s="23"/>
      <c r="AX8" s="25">
        <f t="shared" si="0"/>
        <v>1582640</v>
      </c>
      <c r="AY8" s="3"/>
    </row>
    <row r="9" spans="1:51" s="9" customFormat="1" ht="30" customHeight="1">
      <c r="A9" s="12" t="s">
        <v>42</v>
      </c>
      <c r="B9" s="30"/>
      <c r="C9" s="27"/>
      <c r="D9" s="27"/>
      <c r="E9" s="27"/>
      <c r="F9" s="27"/>
      <c r="G9" s="27"/>
      <c r="H9" s="27"/>
      <c r="I9" s="27">
        <v>9670</v>
      </c>
      <c r="J9" s="27"/>
      <c r="K9" s="27"/>
      <c r="L9" s="27"/>
      <c r="M9" s="27"/>
      <c r="N9" s="27"/>
      <c r="O9" s="27"/>
      <c r="P9" s="27"/>
      <c r="Q9" s="27"/>
      <c r="R9" s="27"/>
      <c r="S9" s="31"/>
      <c r="T9" s="27"/>
      <c r="U9" s="27"/>
      <c r="V9" s="27"/>
      <c r="W9" s="27"/>
      <c r="X9" s="27"/>
      <c r="Y9" s="28"/>
      <c r="Z9" s="23"/>
      <c r="AA9" s="23"/>
      <c r="AB9" s="23"/>
      <c r="AC9" s="23"/>
      <c r="AD9" s="23"/>
      <c r="AE9" s="24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>
        <v>44284</v>
      </c>
      <c r="AS9" s="23">
        <v>45602</v>
      </c>
      <c r="AT9" s="23">
        <v>40000</v>
      </c>
      <c r="AU9" s="23">
        <v>40000</v>
      </c>
      <c r="AV9" s="23"/>
      <c r="AW9" s="23"/>
      <c r="AX9" s="25">
        <f t="shared" si="0"/>
        <v>179556</v>
      </c>
      <c r="AY9" s="8"/>
    </row>
    <row r="10" spans="1:51" s="2" customFormat="1" ht="30" customHeight="1">
      <c r="A10" s="12" t="s">
        <v>43</v>
      </c>
      <c r="B10" s="26"/>
      <c r="C10" s="27"/>
      <c r="D10" s="27"/>
      <c r="E10" s="27"/>
      <c r="F10" s="27"/>
      <c r="G10" s="27"/>
      <c r="H10" s="27"/>
      <c r="I10" s="27">
        <v>3000</v>
      </c>
      <c r="J10" s="27">
        <v>37000</v>
      </c>
      <c r="K10" s="27">
        <v>37000</v>
      </c>
      <c r="L10" s="27">
        <v>12000</v>
      </c>
      <c r="M10" s="27"/>
      <c r="N10" s="27">
        <v>12000</v>
      </c>
      <c r="O10" s="27"/>
      <c r="P10" s="27">
        <v>4003</v>
      </c>
      <c r="Q10" s="27"/>
      <c r="R10" s="27"/>
      <c r="S10" s="27"/>
      <c r="T10" s="27"/>
      <c r="U10" s="27"/>
      <c r="V10" s="27"/>
      <c r="W10" s="27"/>
      <c r="X10" s="27"/>
      <c r="Y10" s="28"/>
      <c r="Z10" s="23"/>
      <c r="AA10" s="23"/>
      <c r="AB10" s="23"/>
      <c r="AC10" s="23"/>
      <c r="AD10" s="23"/>
      <c r="AE10" s="24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5">
        <f t="shared" si="0"/>
        <v>105003</v>
      </c>
      <c r="AY10" s="3"/>
    </row>
    <row r="11" spans="1:50" s="2" customFormat="1" ht="30" customHeight="1">
      <c r="A11" s="12" t="s">
        <v>44</v>
      </c>
      <c r="B11" s="26"/>
      <c r="C11" s="27"/>
      <c r="D11" s="27"/>
      <c r="E11" s="27"/>
      <c r="F11" s="27"/>
      <c r="G11" s="27"/>
      <c r="H11" s="27"/>
      <c r="I11" s="27">
        <v>19200</v>
      </c>
      <c r="J11" s="27">
        <v>11000</v>
      </c>
      <c r="K11" s="27">
        <v>13000</v>
      </c>
      <c r="L11" s="27"/>
      <c r="M11" s="27">
        <v>20000</v>
      </c>
      <c r="N11" s="27">
        <v>10000</v>
      </c>
      <c r="O11" s="27">
        <v>10000</v>
      </c>
      <c r="P11" s="27">
        <v>10000</v>
      </c>
      <c r="Q11" s="27">
        <v>10000</v>
      </c>
      <c r="R11" s="27">
        <v>10000</v>
      </c>
      <c r="S11" s="27">
        <v>12500</v>
      </c>
      <c r="T11" s="27">
        <v>12500</v>
      </c>
      <c r="U11" s="27">
        <v>13500</v>
      </c>
      <c r="V11" s="27">
        <v>13500</v>
      </c>
      <c r="W11" s="27">
        <v>17800</v>
      </c>
      <c r="X11" s="27">
        <v>17800</v>
      </c>
      <c r="Y11" s="28">
        <v>17800</v>
      </c>
      <c r="Z11" s="23">
        <v>17800</v>
      </c>
      <c r="AA11" s="23">
        <v>17800</v>
      </c>
      <c r="AB11" s="23">
        <v>17800</v>
      </c>
      <c r="AC11" s="23">
        <v>17800</v>
      </c>
      <c r="AD11" s="23">
        <v>17800</v>
      </c>
      <c r="AE11" s="24">
        <v>17800</v>
      </c>
      <c r="AF11" s="23">
        <v>17800</v>
      </c>
      <c r="AG11" s="23">
        <v>22800</v>
      </c>
      <c r="AH11" s="23">
        <v>19600</v>
      </c>
      <c r="AI11" s="23">
        <v>30000</v>
      </c>
      <c r="AJ11" s="23">
        <v>30000</v>
      </c>
      <c r="AK11" s="23">
        <v>30000</v>
      </c>
      <c r="AL11" s="23">
        <v>30000</v>
      </c>
      <c r="AM11" s="23">
        <v>30250</v>
      </c>
      <c r="AN11" s="23">
        <v>34000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5">
        <f t="shared" si="0"/>
        <v>569850</v>
      </c>
    </row>
    <row r="12" spans="1:50" s="2" customFormat="1" ht="30" customHeight="1">
      <c r="A12" s="12" t="s">
        <v>45</v>
      </c>
      <c r="B12" s="26"/>
      <c r="C12" s="27"/>
      <c r="D12" s="27"/>
      <c r="E12" s="27"/>
      <c r="F12" s="27"/>
      <c r="G12" s="27"/>
      <c r="H12" s="27"/>
      <c r="I12" s="27"/>
      <c r="J12" s="27">
        <v>40000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8"/>
      <c r="Z12" s="23"/>
      <c r="AA12" s="23"/>
      <c r="AB12" s="23"/>
      <c r="AC12" s="23"/>
      <c r="AD12" s="23"/>
      <c r="AE12" s="24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5">
        <f t="shared" si="0"/>
        <v>40000</v>
      </c>
    </row>
    <row r="13" spans="1:50" s="2" customFormat="1" ht="30" customHeight="1">
      <c r="A13" s="12" t="s">
        <v>46</v>
      </c>
      <c r="B13" s="26"/>
      <c r="C13" s="27"/>
      <c r="D13" s="27"/>
      <c r="E13" s="27"/>
      <c r="F13" s="27"/>
      <c r="G13" s="27"/>
      <c r="H13" s="27"/>
      <c r="I13" s="27"/>
      <c r="J13" s="27">
        <v>1500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3"/>
      <c r="AA13" s="23"/>
      <c r="AB13" s="23"/>
      <c r="AC13" s="23"/>
      <c r="AD13" s="23"/>
      <c r="AE13" s="24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5">
        <f t="shared" si="0"/>
        <v>1500</v>
      </c>
    </row>
    <row r="14" spans="1:50" s="2" customFormat="1" ht="30" customHeight="1">
      <c r="A14" s="12" t="s">
        <v>47</v>
      </c>
      <c r="B14" s="26"/>
      <c r="C14" s="27"/>
      <c r="D14" s="27"/>
      <c r="E14" s="27"/>
      <c r="F14" s="27"/>
      <c r="G14" s="27"/>
      <c r="H14" s="27"/>
      <c r="I14" s="27"/>
      <c r="J14" s="27"/>
      <c r="K14" s="27">
        <v>50</v>
      </c>
      <c r="L14" s="27">
        <v>50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3"/>
      <c r="AA14" s="23"/>
      <c r="AB14" s="23"/>
      <c r="AC14" s="23"/>
      <c r="AD14" s="23"/>
      <c r="AE14" s="24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5">
        <f t="shared" si="0"/>
        <v>100</v>
      </c>
    </row>
    <row r="15" spans="1:50" s="2" customFormat="1" ht="30" customHeight="1">
      <c r="A15" s="12" t="s">
        <v>48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>
        <v>25000</v>
      </c>
      <c r="Y15" s="28">
        <v>25000</v>
      </c>
      <c r="Z15" s="23">
        <v>18270</v>
      </c>
      <c r="AA15" s="23">
        <v>25000</v>
      </c>
      <c r="AB15" s="23">
        <v>38125</v>
      </c>
      <c r="AC15" s="23">
        <v>70000</v>
      </c>
      <c r="AD15" s="23">
        <v>60000</v>
      </c>
      <c r="AE15" s="24">
        <v>65000</v>
      </c>
      <c r="AF15" s="23">
        <v>60000</v>
      </c>
      <c r="AG15" s="23"/>
      <c r="AH15" s="23">
        <v>10000</v>
      </c>
      <c r="AI15" s="23"/>
      <c r="AJ15" s="23"/>
      <c r="AK15" s="23"/>
      <c r="AL15" s="23"/>
      <c r="AM15" s="23">
        <v>10000</v>
      </c>
      <c r="AN15" s="23">
        <v>10000</v>
      </c>
      <c r="AO15" s="23">
        <v>10000</v>
      </c>
      <c r="AP15" s="23"/>
      <c r="AQ15" s="23"/>
      <c r="AR15" s="23"/>
      <c r="AS15" s="23"/>
      <c r="AT15" s="23"/>
      <c r="AU15" s="23"/>
      <c r="AV15" s="23"/>
      <c r="AW15" s="23"/>
      <c r="AX15" s="25">
        <f t="shared" si="0"/>
        <v>426395</v>
      </c>
    </row>
    <row r="16" spans="1:50" s="2" customFormat="1" ht="30" customHeight="1">
      <c r="A16" s="12" t="s">
        <v>49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5"/>
      <c r="AA16" s="35"/>
      <c r="AB16" s="35"/>
      <c r="AC16" s="35"/>
      <c r="AD16" s="35"/>
      <c r="AE16" s="36">
        <v>10000</v>
      </c>
      <c r="AF16" s="37">
        <v>10000</v>
      </c>
      <c r="AG16" s="37">
        <v>10000</v>
      </c>
      <c r="AH16" s="37"/>
      <c r="AI16" s="37">
        <v>10000</v>
      </c>
      <c r="AJ16" s="37">
        <v>10000</v>
      </c>
      <c r="AK16" s="37">
        <v>10000</v>
      </c>
      <c r="AL16" s="37"/>
      <c r="AM16" s="37"/>
      <c r="AN16" s="37"/>
      <c r="AO16" s="37"/>
      <c r="AP16" s="37"/>
      <c r="AQ16" s="37">
        <v>5000</v>
      </c>
      <c r="AR16" s="37"/>
      <c r="AS16" s="37"/>
      <c r="AT16" s="37"/>
      <c r="AU16" s="37"/>
      <c r="AV16" s="37"/>
      <c r="AW16" s="37"/>
      <c r="AX16" s="25">
        <f t="shared" si="0"/>
        <v>65000</v>
      </c>
    </row>
    <row r="17" spans="1:50" s="2" customFormat="1" ht="30" customHeight="1">
      <c r="A17" s="13" t="s">
        <v>54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35"/>
      <c r="AA17" s="35"/>
      <c r="AB17" s="35"/>
      <c r="AC17" s="35"/>
      <c r="AD17" s="35"/>
      <c r="AE17" s="36"/>
      <c r="AF17" s="37"/>
      <c r="AG17" s="37"/>
      <c r="AH17" s="37"/>
      <c r="AI17" s="37"/>
      <c r="AJ17" s="37">
        <v>12500</v>
      </c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25">
        <f t="shared" si="0"/>
        <v>12500</v>
      </c>
    </row>
    <row r="18" spans="1:50" s="2" customFormat="1" ht="30" customHeight="1">
      <c r="A18" s="13" t="s">
        <v>59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58"/>
      <c r="AA18" s="58"/>
      <c r="AB18" s="58"/>
      <c r="AC18" s="58"/>
      <c r="AD18" s="58"/>
      <c r="AE18" s="59"/>
      <c r="AF18" s="57"/>
      <c r="AG18" s="57"/>
      <c r="AH18" s="57"/>
      <c r="AI18" s="57"/>
      <c r="AJ18" s="57"/>
      <c r="AK18" s="57"/>
      <c r="AL18" s="57"/>
      <c r="AM18" s="57"/>
      <c r="AN18" s="57"/>
      <c r="AO18" s="57">
        <v>24500</v>
      </c>
      <c r="AP18" s="57"/>
      <c r="AQ18" s="57"/>
      <c r="AR18" s="57"/>
      <c r="AS18" s="57"/>
      <c r="AT18" s="57"/>
      <c r="AU18" s="57"/>
      <c r="AV18" s="57"/>
      <c r="AW18" s="57"/>
      <c r="AX18" s="25">
        <f t="shared" si="0"/>
        <v>24500</v>
      </c>
    </row>
    <row r="19" spans="1:50" s="2" customFormat="1" ht="30" customHeight="1">
      <c r="A19" s="13" t="s">
        <v>61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/>
      <c r="Z19" s="58"/>
      <c r="AA19" s="58"/>
      <c r="AB19" s="58"/>
      <c r="AC19" s="58"/>
      <c r="AD19" s="58"/>
      <c r="AE19" s="59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>
        <v>24000</v>
      </c>
      <c r="AQ19" s="57"/>
      <c r="AR19" s="57"/>
      <c r="AS19" s="57"/>
      <c r="AT19" s="57"/>
      <c r="AU19" s="57"/>
      <c r="AV19" s="57"/>
      <c r="AW19" s="57"/>
      <c r="AX19" s="25">
        <f t="shared" si="0"/>
        <v>24000</v>
      </c>
    </row>
    <row r="20" spans="1:50" s="2" customFormat="1" ht="30" customHeight="1">
      <c r="A20" s="13" t="s">
        <v>64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58"/>
      <c r="AA20" s="58"/>
      <c r="AB20" s="58"/>
      <c r="AC20" s="58"/>
      <c r="AD20" s="58"/>
      <c r="AE20" s="59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>
        <v>21400</v>
      </c>
      <c r="AR20" s="57">
        <v>18000</v>
      </c>
      <c r="AS20" s="57">
        <v>18000</v>
      </c>
      <c r="AT20" s="57"/>
      <c r="AU20" s="57"/>
      <c r="AV20" s="57"/>
      <c r="AW20" s="57"/>
      <c r="AX20" s="25">
        <f t="shared" si="0"/>
        <v>57400</v>
      </c>
    </row>
    <row r="21" spans="1:50" s="45" customFormat="1" ht="30" customHeight="1" thickBot="1">
      <c r="A21" s="53" t="s">
        <v>50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40"/>
      <c r="Z21" s="58"/>
      <c r="AA21" s="58"/>
      <c r="AB21" s="58"/>
      <c r="AC21" s="58"/>
      <c r="AD21" s="58"/>
      <c r="AE21" s="59"/>
      <c r="AF21" s="57"/>
      <c r="AG21" s="57">
        <v>55000</v>
      </c>
      <c r="AH21" s="57">
        <v>50000</v>
      </c>
      <c r="AI21" s="57"/>
      <c r="AJ21" s="57">
        <v>30000</v>
      </c>
      <c r="AK21" s="57">
        <v>30000</v>
      </c>
      <c r="AL21" s="57">
        <v>40000</v>
      </c>
      <c r="AM21" s="57"/>
      <c r="AN21" s="57"/>
      <c r="AO21" s="57"/>
      <c r="AP21" s="57">
        <v>10000</v>
      </c>
      <c r="AQ21" s="57"/>
      <c r="AR21" s="37"/>
      <c r="AS21" s="37"/>
      <c r="AT21" s="37"/>
      <c r="AU21" s="37"/>
      <c r="AV21" s="37"/>
      <c r="AW21" s="37"/>
      <c r="AX21" s="25">
        <f t="shared" si="0"/>
        <v>215000</v>
      </c>
    </row>
    <row r="22" spans="1:50" s="45" customFormat="1" ht="30" customHeight="1" thickBot="1">
      <c r="A22" s="46" t="s">
        <v>62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/>
      <c r="Z22" s="62"/>
      <c r="AA22" s="62"/>
      <c r="AB22" s="62"/>
      <c r="AC22" s="62"/>
      <c r="AD22" s="6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>
        <v>20000</v>
      </c>
      <c r="AQ22" s="64">
        <v>60000</v>
      </c>
      <c r="AR22" s="65">
        <v>15000</v>
      </c>
      <c r="AS22" s="57">
        <v>15000</v>
      </c>
      <c r="AT22" s="57">
        <v>15000</v>
      </c>
      <c r="AU22" s="57">
        <v>10032</v>
      </c>
      <c r="AV22" s="57">
        <v>8000</v>
      </c>
      <c r="AW22" s="57">
        <v>8000</v>
      </c>
      <c r="AX22" s="25">
        <f>SUM(B22:AW22)</f>
        <v>151032</v>
      </c>
    </row>
    <row r="23" spans="1:50" s="45" customFormat="1" ht="21" customHeight="1" thickBot="1">
      <c r="A23" s="46" t="s">
        <v>18</v>
      </c>
      <c r="B23" s="47">
        <f aca="true" t="shared" si="1" ref="B23:W23">SUM(B2:B16)</f>
        <v>10131</v>
      </c>
      <c r="C23" s="43">
        <f t="shared" si="1"/>
        <v>20400</v>
      </c>
      <c r="D23" s="43">
        <f t="shared" si="1"/>
        <v>17500</v>
      </c>
      <c r="E23" s="43">
        <f t="shared" si="1"/>
        <v>10000</v>
      </c>
      <c r="F23" s="43">
        <f t="shared" si="1"/>
        <v>10000</v>
      </c>
      <c r="G23" s="43">
        <f t="shared" si="1"/>
        <v>23500</v>
      </c>
      <c r="H23" s="43">
        <f t="shared" si="1"/>
        <v>0</v>
      </c>
      <c r="I23" s="43">
        <f t="shared" si="1"/>
        <v>54870</v>
      </c>
      <c r="J23" s="43">
        <f t="shared" si="1"/>
        <v>128500</v>
      </c>
      <c r="K23" s="43">
        <f t="shared" si="1"/>
        <v>95250</v>
      </c>
      <c r="L23" s="43">
        <f t="shared" si="1"/>
        <v>38250</v>
      </c>
      <c r="M23" s="43">
        <f t="shared" si="1"/>
        <v>47652</v>
      </c>
      <c r="N23" s="43">
        <f t="shared" si="1"/>
        <v>49650</v>
      </c>
      <c r="O23" s="43">
        <f t="shared" si="1"/>
        <v>40152</v>
      </c>
      <c r="P23" s="43">
        <f t="shared" si="1"/>
        <v>47655</v>
      </c>
      <c r="Q23" s="43">
        <f t="shared" si="1"/>
        <v>39000</v>
      </c>
      <c r="R23" s="43">
        <f t="shared" si="1"/>
        <v>40652</v>
      </c>
      <c r="S23" s="43">
        <f t="shared" si="1"/>
        <v>41152</v>
      </c>
      <c r="T23" s="43">
        <f t="shared" si="1"/>
        <v>52500</v>
      </c>
      <c r="U23" s="43">
        <f t="shared" si="1"/>
        <v>49500</v>
      </c>
      <c r="V23" s="43">
        <f t="shared" si="1"/>
        <v>61500</v>
      </c>
      <c r="W23" s="43">
        <f t="shared" si="1"/>
        <v>71200</v>
      </c>
      <c r="X23" s="43">
        <f aca="true" t="shared" si="2" ref="X23:AG23">SUM(X2:X21)</f>
        <v>89800</v>
      </c>
      <c r="Y23" s="43">
        <f t="shared" si="2"/>
        <v>103800</v>
      </c>
      <c r="Z23" s="43">
        <f t="shared" si="2"/>
        <v>87090</v>
      </c>
      <c r="AA23" s="44">
        <f t="shared" si="2"/>
        <v>92020</v>
      </c>
      <c r="AB23" s="42">
        <f t="shared" si="2"/>
        <v>111925</v>
      </c>
      <c r="AC23" s="42">
        <f t="shared" si="2"/>
        <v>142300</v>
      </c>
      <c r="AD23" s="42">
        <f t="shared" si="2"/>
        <v>132300</v>
      </c>
      <c r="AE23" s="48">
        <f t="shared" si="2"/>
        <v>149300</v>
      </c>
      <c r="AF23" s="49">
        <f t="shared" si="2"/>
        <v>158300</v>
      </c>
      <c r="AG23" s="49">
        <f t="shared" si="2"/>
        <v>163300</v>
      </c>
      <c r="AH23" s="49">
        <f>SUM(AH3:AH21)</f>
        <v>160100</v>
      </c>
      <c r="AI23" s="49">
        <f aca="true" t="shared" si="3" ref="AI23:AO23">SUM(AI2:AI21)</f>
        <v>125000</v>
      </c>
      <c r="AJ23" s="50">
        <f t="shared" si="3"/>
        <v>171500</v>
      </c>
      <c r="AK23" s="51">
        <f t="shared" si="3"/>
        <v>159000</v>
      </c>
      <c r="AL23" s="52">
        <f t="shared" si="3"/>
        <v>162000</v>
      </c>
      <c r="AM23" s="52">
        <f t="shared" si="3"/>
        <v>150250</v>
      </c>
      <c r="AN23" s="52">
        <f t="shared" si="3"/>
        <v>154000</v>
      </c>
      <c r="AO23" s="52">
        <f t="shared" si="3"/>
        <v>149500</v>
      </c>
      <c r="AP23" s="52">
        <f aca="true" t="shared" si="4" ref="AP23:AX23">SUM(AP2:AP22)</f>
        <v>154000</v>
      </c>
      <c r="AQ23" s="52">
        <f t="shared" si="4"/>
        <v>86400</v>
      </c>
      <c r="AR23" s="52">
        <f t="shared" si="4"/>
        <v>77284</v>
      </c>
      <c r="AS23" s="66">
        <f t="shared" si="4"/>
        <v>78602</v>
      </c>
      <c r="AT23" s="66">
        <f t="shared" si="4"/>
        <v>55000</v>
      </c>
      <c r="AU23" s="66">
        <f t="shared" si="4"/>
        <v>50032</v>
      </c>
      <c r="AV23" s="66">
        <f t="shared" si="4"/>
        <v>8000</v>
      </c>
      <c r="AW23" s="48">
        <f>SUM(AW22)</f>
        <v>8000</v>
      </c>
      <c r="AX23" s="48">
        <f t="shared" si="4"/>
        <v>3927817</v>
      </c>
    </row>
    <row r="24" spans="1:50" ht="21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</sheetData>
  <sheetProtection/>
  <printOptions gridLines="1" horizontalCentered="1"/>
  <pageMargins left="0" right="0" top="0.75" bottom="0.2" header="0" footer="0.75"/>
  <pageSetup fitToHeight="1" fitToWidth="1" horizontalDpi="300" verticalDpi="300" orientation="landscape" paperSize="5" scale="45" r:id="rId1"/>
  <headerFooter alignWithMargins="0">
    <oddHeader>&amp;C&amp;"Arial,Bold"&amp;12Montana Wheat &amp; Barley Committee
Transportation Cumulative Report&amp;R&amp;"Arial,Regular"&amp;9Updated 1/9/14</oddHeader>
    <oddFooter>&amp;LI:\FILES\EXCEL\adminass\Cumulative\TransportationFundingFY-10</oddFooter>
  </headerFooter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ck7135</dc:creator>
  <cp:keywords/>
  <dc:description/>
  <cp:lastModifiedBy>Suek, Tammy</cp:lastModifiedBy>
  <cp:lastPrinted>2014-01-09T21:17:56Z</cp:lastPrinted>
  <dcterms:created xsi:type="dcterms:W3CDTF">2001-01-24T23:53:15Z</dcterms:created>
  <dcterms:modified xsi:type="dcterms:W3CDTF">2023-03-13T17:10:15Z</dcterms:modified>
  <cp:category/>
  <cp:version/>
  <cp:contentType/>
  <cp:contentStatus/>
</cp:coreProperties>
</file>